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<sst xmlns="http://schemas.openxmlformats.org/spreadsheetml/2006/main" count="49" uniqueCount="42">
  <si>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</si>
  <si>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</si>
  <si>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</si>
  <si>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</si>
  <si>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</si>
  <si>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</si>
  <si>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</si>
  <si>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</si>
  <si>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</si>
  <si>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</si>
  <si>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</si>
  <si>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</si>
  <si>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</si>
  <si>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</si>
  <si>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</si>
  <si>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</si>
  <si>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</si>
  <si>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</si>
  <si>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</si>
  <si>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</si>
  <si>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</si>
  <si>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</si>
  <si>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</si>
  <si>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</si>
  <si>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</si>
  <si>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</si>
  <si>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</si>
  <si>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</si>
  <si>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</si>
  <si>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</si>
  <si>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</si>
  <si>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</si>
  <si>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</si>
  <si>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</si>
  <si>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</si>
  <si>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</si>
  <si>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</si>
  <si>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</si>
  <si>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</si>
  <si>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</si>
  <si>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NP grant</t>
  </si>
  <si>
    <t>Jubilee Celebrations and NP concultant fees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</si>
</sst>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9">
      <selection activeCell="F22" sqref="F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20317</v>
      </c>
      <c r="F11" s="8">
        <v>21355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10000</v>
      </c>
      <c r="F13" s="8">
        <v>10000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2816</v>
      </c>
      <c r="F15" s="8">
        <v>8047</v>
      </c>
      <c r="G15" s="5">
        <f>F15-D15</f>
        <v>5231</v>
      </c>
      <c r="H15" s="6">
        <f>IF((D15&gt;F15),(D15-F15)/D15,IF(D15&lt;F15,-(D15-F15)/D15,IF(D15=F15,0)))</f>
        <v>1.8575994318181819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4891</v>
      </c>
      <c r="F17" s="8">
        <v>5218</v>
      </c>
      <c r="G17" s="5">
        <f>F17-D17</f>
        <v>327</v>
      </c>
      <c r="H17" s="6">
        <f>IF((D17&gt;F17),(D17-F17)/D17,IF(D17&lt;F17,-(D17-F17)/D17,IF(D17=F17,0)))</f>
        <v>0.0668574933551421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6886</v>
      </c>
      <c r="F21" s="8">
        <v>18597</v>
      </c>
      <c r="G21" s="5">
        <f>F21-D21</f>
        <v>11711</v>
      </c>
      <c r="H21" s="6">
        <f>IF((D21&gt;F21),(D21-F21)/D21,IF(D21&lt;F21,-(D21-F21)/D21,IF(D21=F21,0)))</f>
        <v>1.700697066511763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21356</v>
      </c>
      <c r="F23" s="2">
        <f>F11+F13+F15-F17-F19-F21</f>
        <v>15587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21355</v>
      </c>
      <c r="F26" s="8">
        <v>15587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79829</v>
      </c>
      <c r="F28" s="8">
        <v>71249</v>
      </c>
      <c r="G28" s="5">
        <f>F28-D28</f>
        <v>-8580</v>
      </c>
      <c r="H28" s="6">
        <f>IF((D28&gt;F28),(D28-F28)/D28,IF(D28&lt;F28,-(D28-F28)/D28,IF(D28=F28,0)))</f>
        <v>0.10747973793984643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Jo Evans</cp:lastModifiedBy>
  <cp:lastPrinted>2020-03-19T12:45:09Z</cp:lastPrinted>
  <dcterms:created xsi:type="dcterms:W3CDTF">2012-07-11T10:01:28Z</dcterms:created>
  <dcterms:modified xsi:type="dcterms:W3CDTF">2023-05-24T15:58:19Z</dcterms:modified>
  <cp:category/>
  <cp:version/>
  <cp:contentType/>
  <cp:contentStatus/>
</cp:coreProperties>
</file>